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<sst xmlns="http://schemas.openxmlformats.org/spreadsheetml/2006/main" count="142" uniqueCount="72">
  <si>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</si>
  <si>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</si>
  <si>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</si>
  <si>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</si>
  <si>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</si>
  <si>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</si>
  <si>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</si>
  <si>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</si>
  <si>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</si>
  <si>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</si>
  <si>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-</t>
  </si>
  <si>
    <t>металл</t>
  </si>
  <si>
    <t>400-500</t>
  </si>
  <si>
    <t>ж/бетон</t>
  </si>
  <si>
    <t>дерево</t>
  </si>
  <si>
    <t>110-150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</si>
  <si>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</si>
  <si>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</si>
  <si>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</si>
  <si>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</si>
  <si>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</si>
  <si>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</si>
  <si>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</si>
  <si>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СН, всего</t>
  </si>
  <si>
    <t xml:space="preserve">0,4 кВ </t>
  </si>
  <si>
    <t xml:space="preserve">до 1 кВ </t>
  </si>
  <si>
    <t>п/п</t>
  </si>
  <si>
    <t>Наименование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</si>
  <si>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</si>
  <si>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</si>
  <si>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</si>
  <si>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</si>
  <si>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</si>
  <si>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7=5*6</t>
  </si>
  <si>
    <t>Подстанция</t>
  </si>
  <si>
    <t>П/ст</t>
  </si>
  <si>
    <t xml:space="preserve"> 400 - 500</t>
  </si>
  <si>
    <t xml:space="preserve"> 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</si>
  <si>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</si>
  <si>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</si>
  <si>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</si>
  <si>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</si>
  <si>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</si>
  <si>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</si>
  <si>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</si>
  <si>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</si>
  <si>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</si>
  <si>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</si>
  <si>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</si>
  <si>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</si>
  <si>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</si>
  <si>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</si>
  <si>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</si>
  <si>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</si>
  <si>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</si>
  <si>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</si>
  <si>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</si>
  <si>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</si>
  <si>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14.</t>
  </si>
  <si>
    <t>Итого</t>
  </si>
  <si>
    <t>ВН</t>
  </si>
  <si>
    <t>СН</t>
  </si>
  <si>
    <t>НН</t>
  </si>
  <si>
    <t xml:space="preserve">2.Объем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</si>
  <si>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 xml:space="preserve">1.Объем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опор.  </t>
  </si>
  <si>
    <t>подстанций (КТП) и распределительных пунктов (РП) 0,4-20 кВ в условных единицах</t>
  </si>
  <si>
    <t>7 = 5 * 6 /100</t>
  </si>
  <si>
    <t>НН, всего</t>
  </si>
  <si>
    <t>Всего</t>
  </si>
  <si>
    <t xml:space="preserve"> </t>
  </si>
  <si>
    <t>Расчет условных единиц для распределения общей необходимой валовой выручки на содержание электрических сетей по уровням напряжения на 2014 год</t>
  </si>
  <si>
    <t>ЗАО "Пензаоблавтотехобслуживание"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</si>
</sst>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2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 horizontal="left" vertical="center" wrapText="1" inden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7"/>
    </xf>
    <xf numFmtId="0" fontId="0" fillId="0" borderId="14" xfId="0" applyBorder="1" applyAlignment="1">
      <alignment horizontal="left" vertical="center" indent="7"/>
    </xf>
    <xf numFmtId="0" fontId="0" fillId="0" borderId="15" xfId="0" applyBorder="1" applyAlignment="1">
      <alignment horizontal="left" vertical="center" indent="7"/>
    </xf>
    <xf numFmtId="0" fontId="1" fillId="0" borderId="1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17" fontId="0" fillId="0" borderId="11" xfId="0" applyNumberForma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.25390625" style="0" customWidth="1"/>
    <col min="2" max="2" width="19.625" style="0" customWidth="1"/>
    <col min="3" max="3" width="9.375" style="0" customWidth="1"/>
    <col min="4" max="4" width="12.00390625" style="0" customWidth="1"/>
    <col min="5" max="5" width="12.625" style="0" customWidth="1"/>
    <col min="6" max="6" width="14.625" style="0" customWidth="1"/>
    <col min="7" max="7" width="16.875" style="0" customWidth="1"/>
  </cols>
  <sheetData>
    <row r="1" ht="38.25">
      <c r="B1" s="1" t="s">
        <v>71</v>
      </c>
    </row>
    <row r="3" spans="6:7" ht="15">
      <c r="F3" s="69"/>
      <c r="G3" s="69"/>
    </row>
    <row r="4" spans="3:7" ht="12.75">
      <c r="C4" s="26"/>
      <c r="E4" s="26"/>
      <c r="F4" s="26"/>
      <c r="G4" s="26"/>
    </row>
    <row r="5" spans="1:7" ht="12.75">
      <c r="A5" s="25"/>
      <c r="B5" s="25"/>
      <c r="C5" s="1"/>
      <c r="D5" s="25"/>
      <c r="E5" s="39"/>
      <c r="F5" s="39"/>
      <c r="G5" s="39"/>
    </row>
    <row r="6" spans="1:7" ht="18.75" customHeight="1">
      <c r="A6" s="1"/>
      <c r="B6" s="1"/>
      <c r="C6" s="1"/>
      <c r="D6" s="1"/>
      <c r="E6" s="39"/>
      <c r="F6" s="39"/>
      <c r="G6" s="39"/>
    </row>
    <row r="7" spans="1:7" ht="41.25" customHeight="1">
      <c r="A7" s="58" t="s">
        <v>70</v>
      </c>
      <c r="B7" s="58"/>
      <c r="C7" s="58"/>
      <c r="D7" s="58"/>
      <c r="E7" s="58"/>
      <c r="F7" s="58"/>
      <c r="G7" s="58"/>
    </row>
    <row r="8" spans="1:7" ht="39.75" customHeight="1">
      <c r="A8" s="43" t="s">
        <v>64</v>
      </c>
      <c r="B8" s="43"/>
      <c r="C8" s="43"/>
      <c r="D8" s="43"/>
      <c r="E8" s="43"/>
      <c r="F8" s="43"/>
      <c r="G8" s="43"/>
    </row>
    <row r="10" spans="1:7" ht="69.75" customHeight="1">
      <c r="A10" s="44"/>
      <c r="B10" s="46" t="s">
        <v>0</v>
      </c>
      <c r="C10" s="46" t="s">
        <v>1</v>
      </c>
      <c r="D10" s="46" t="s">
        <v>2</v>
      </c>
      <c r="E10" s="3" t="s">
        <v>3</v>
      </c>
      <c r="F10" s="3" t="s">
        <v>4</v>
      </c>
      <c r="G10" s="3" t="s">
        <v>5</v>
      </c>
    </row>
    <row r="11" spans="1:7" ht="12" customHeight="1">
      <c r="A11" s="45"/>
      <c r="B11" s="47"/>
      <c r="C11" s="47"/>
      <c r="D11" s="47"/>
      <c r="E11" s="3" t="s">
        <v>6</v>
      </c>
      <c r="F11" s="3" t="s">
        <v>7</v>
      </c>
      <c r="G11" s="3" t="s">
        <v>8</v>
      </c>
    </row>
    <row r="12" spans="1:7" ht="11.25" customHeight="1">
      <c r="A12" s="5">
        <v>1</v>
      </c>
      <c r="B12" s="5">
        <f>+A12+1</f>
        <v>2</v>
      </c>
      <c r="C12" s="5">
        <f>+B12+1</f>
        <v>3</v>
      </c>
      <c r="D12" s="5">
        <f>+C12+1</f>
        <v>4</v>
      </c>
      <c r="E12" s="5">
        <f>+D12+1</f>
        <v>5</v>
      </c>
      <c r="F12" s="5">
        <f>+E12+1</f>
        <v>6</v>
      </c>
      <c r="G12" s="5" t="s">
        <v>66</v>
      </c>
    </row>
    <row r="13" spans="1:7" ht="12.75">
      <c r="A13" s="48" t="s">
        <v>9</v>
      </c>
      <c r="B13" s="7">
        <v>1150</v>
      </c>
      <c r="C13" s="5" t="s">
        <v>10</v>
      </c>
      <c r="D13" s="3" t="s">
        <v>11</v>
      </c>
      <c r="E13" s="5">
        <v>800</v>
      </c>
      <c r="F13" s="5"/>
      <c r="G13" s="5"/>
    </row>
    <row r="14" spans="1:7" ht="12.75">
      <c r="A14" s="48"/>
      <c r="B14" s="7">
        <v>750</v>
      </c>
      <c r="C14" s="5">
        <v>1</v>
      </c>
      <c r="D14" s="3" t="s">
        <v>11</v>
      </c>
      <c r="E14" s="5">
        <v>600</v>
      </c>
      <c r="F14" s="5"/>
      <c r="G14" s="5"/>
    </row>
    <row r="15" spans="1:7" ht="12.75">
      <c r="A15" s="48"/>
      <c r="B15" s="54" t="s">
        <v>12</v>
      </c>
      <c r="C15" s="49">
        <v>1</v>
      </c>
      <c r="D15" s="3" t="s">
        <v>11</v>
      </c>
      <c r="E15" s="5">
        <v>400</v>
      </c>
      <c r="F15" s="5"/>
      <c r="G15" s="5"/>
    </row>
    <row r="16" spans="1:7" ht="12.75">
      <c r="A16" s="48"/>
      <c r="B16" s="54"/>
      <c r="C16" s="49"/>
      <c r="D16" s="3" t="s">
        <v>13</v>
      </c>
      <c r="E16" s="5">
        <v>300</v>
      </c>
      <c r="F16" s="5"/>
      <c r="G16" s="5"/>
    </row>
    <row r="17" spans="1:7" ht="12.75">
      <c r="A17" s="48"/>
      <c r="B17" s="54">
        <v>330</v>
      </c>
      <c r="C17" s="49">
        <v>1</v>
      </c>
      <c r="D17" s="3" t="s">
        <v>11</v>
      </c>
      <c r="E17" s="5">
        <v>230</v>
      </c>
      <c r="F17" s="5"/>
      <c r="G17" s="5"/>
    </row>
    <row r="18" spans="1:7" ht="12.75">
      <c r="A18" s="48"/>
      <c r="B18" s="54"/>
      <c r="C18" s="49"/>
      <c r="D18" s="3" t="s">
        <v>13</v>
      </c>
      <c r="E18" s="5">
        <v>170</v>
      </c>
      <c r="F18" s="5"/>
      <c r="G18" s="5"/>
    </row>
    <row r="19" spans="1:7" ht="12.75">
      <c r="A19" s="48"/>
      <c r="B19" s="54"/>
      <c r="C19" s="49">
        <v>2</v>
      </c>
      <c r="D19" s="3" t="s">
        <v>11</v>
      </c>
      <c r="E19" s="5">
        <v>290</v>
      </c>
      <c r="F19" s="5"/>
      <c r="G19" s="5"/>
    </row>
    <row r="20" spans="1:7" ht="12.75">
      <c r="A20" s="48"/>
      <c r="B20" s="54"/>
      <c r="C20" s="49"/>
      <c r="D20" s="3" t="s">
        <v>13</v>
      </c>
      <c r="E20" s="5">
        <v>210</v>
      </c>
      <c r="F20" s="5"/>
      <c r="G20" s="5"/>
    </row>
    <row r="21" spans="1:7" ht="12.75">
      <c r="A21" s="48"/>
      <c r="B21" s="50">
        <v>220</v>
      </c>
      <c r="C21" s="48">
        <v>1</v>
      </c>
      <c r="D21" s="3" t="s">
        <v>14</v>
      </c>
      <c r="E21" s="9">
        <v>260</v>
      </c>
      <c r="F21" s="10"/>
      <c r="G21" s="10"/>
    </row>
    <row r="22" spans="1:7" ht="12.75">
      <c r="A22" s="48"/>
      <c r="B22" s="50"/>
      <c r="C22" s="48"/>
      <c r="D22" s="3" t="s">
        <v>11</v>
      </c>
      <c r="E22" s="9">
        <v>210</v>
      </c>
      <c r="F22" s="9"/>
      <c r="G22" s="9"/>
    </row>
    <row r="23" spans="1:7" ht="12.75">
      <c r="A23" s="48"/>
      <c r="B23" s="50"/>
      <c r="C23" s="48"/>
      <c r="D23" s="3" t="s">
        <v>13</v>
      </c>
      <c r="E23" s="9">
        <v>140</v>
      </c>
      <c r="F23" s="9"/>
      <c r="G23" s="9"/>
    </row>
    <row r="24" spans="1:7" ht="12.75">
      <c r="A24" s="48"/>
      <c r="B24" s="50"/>
      <c r="C24" s="48">
        <v>2</v>
      </c>
      <c r="D24" s="3" t="s">
        <v>11</v>
      </c>
      <c r="E24" s="9">
        <v>270</v>
      </c>
      <c r="F24" s="10"/>
      <c r="G24" s="10"/>
    </row>
    <row r="25" spans="1:7" ht="12.75">
      <c r="A25" s="48"/>
      <c r="B25" s="50"/>
      <c r="C25" s="48"/>
      <c r="D25" s="3" t="s">
        <v>13</v>
      </c>
      <c r="E25" s="9">
        <v>180</v>
      </c>
      <c r="F25" s="9"/>
      <c r="G25" s="9"/>
    </row>
    <row r="26" spans="1:7" ht="12.75">
      <c r="A26" s="48"/>
      <c r="B26" s="50" t="s">
        <v>15</v>
      </c>
      <c r="C26" s="48">
        <v>1</v>
      </c>
      <c r="D26" s="3" t="s">
        <v>14</v>
      </c>
      <c r="E26" s="9">
        <v>180</v>
      </c>
      <c r="F26" s="10"/>
      <c r="G26" s="10"/>
    </row>
    <row r="27" spans="1:7" ht="12.75">
      <c r="A27" s="48"/>
      <c r="B27" s="50"/>
      <c r="C27" s="48"/>
      <c r="D27" s="3" t="s">
        <v>11</v>
      </c>
      <c r="E27" s="9">
        <v>160</v>
      </c>
      <c r="F27" s="9"/>
      <c r="G27" s="32">
        <f>F27*E27/100</f>
        <v>0</v>
      </c>
    </row>
    <row r="28" spans="1:7" ht="12.75">
      <c r="A28" s="48"/>
      <c r="B28" s="50"/>
      <c r="C28" s="48"/>
      <c r="D28" s="3" t="s">
        <v>13</v>
      </c>
      <c r="E28" s="9">
        <v>130</v>
      </c>
      <c r="F28" s="9"/>
      <c r="G28" s="9"/>
    </row>
    <row r="29" spans="1:7" ht="12.75">
      <c r="A29" s="48"/>
      <c r="B29" s="50"/>
      <c r="C29" s="48">
        <v>2</v>
      </c>
      <c r="D29" s="3" t="s">
        <v>11</v>
      </c>
      <c r="E29" s="9">
        <v>190</v>
      </c>
      <c r="F29" s="10"/>
      <c r="G29" s="10"/>
    </row>
    <row r="30" spans="1:7" ht="12.75">
      <c r="A30" s="48"/>
      <c r="B30" s="50"/>
      <c r="C30" s="48"/>
      <c r="D30" s="3" t="s">
        <v>13</v>
      </c>
      <c r="E30" s="9">
        <v>160</v>
      </c>
      <c r="F30" s="9"/>
      <c r="G30" s="9"/>
    </row>
    <row r="31" spans="1:7" ht="12.75">
      <c r="A31" s="48" t="s">
        <v>16</v>
      </c>
      <c r="B31" s="8">
        <v>220</v>
      </c>
      <c r="C31" s="5" t="s">
        <v>10</v>
      </c>
      <c r="D31" s="5" t="s">
        <v>10</v>
      </c>
      <c r="E31" s="9">
        <v>3000</v>
      </c>
      <c r="F31" s="9"/>
      <c r="G31" s="9"/>
    </row>
    <row r="32" spans="1:7" ht="12.75">
      <c r="A32" s="48"/>
      <c r="B32" s="8">
        <v>110</v>
      </c>
      <c r="C32" s="5" t="s">
        <v>10</v>
      </c>
      <c r="D32" s="5" t="s">
        <v>10</v>
      </c>
      <c r="E32" s="9">
        <v>2300</v>
      </c>
      <c r="F32" s="9"/>
      <c r="G32" s="9"/>
    </row>
    <row r="33" spans="1:7" ht="12.75">
      <c r="A33" s="51" t="s">
        <v>17</v>
      </c>
      <c r="B33" s="52"/>
      <c r="C33" s="52"/>
      <c r="D33" s="52"/>
      <c r="E33" s="52"/>
      <c r="F33" s="53"/>
      <c r="G33" s="32">
        <f>SUM(G27:G32)</f>
        <v>0</v>
      </c>
    </row>
    <row r="34" spans="1:7" ht="12.75">
      <c r="A34" s="55" t="s">
        <v>9</v>
      </c>
      <c r="B34" s="56">
        <v>35</v>
      </c>
      <c r="C34" s="55">
        <v>1</v>
      </c>
      <c r="D34" s="3" t="s">
        <v>14</v>
      </c>
      <c r="E34" s="9">
        <v>170</v>
      </c>
      <c r="F34" s="10"/>
      <c r="G34" s="10"/>
    </row>
    <row r="35" spans="1:7" ht="12.75">
      <c r="A35" s="55"/>
      <c r="B35" s="56"/>
      <c r="C35" s="55"/>
      <c r="D35" s="3" t="s">
        <v>11</v>
      </c>
      <c r="E35" s="9">
        <v>140</v>
      </c>
      <c r="F35" s="9"/>
      <c r="G35" s="9"/>
    </row>
    <row r="36" spans="1:7" ht="12.75">
      <c r="A36" s="55"/>
      <c r="B36" s="56"/>
      <c r="C36" s="55"/>
      <c r="D36" s="3" t="s">
        <v>13</v>
      </c>
      <c r="E36" s="9">
        <v>120</v>
      </c>
      <c r="F36" s="9"/>
      <c r="G36" s="9"/>
    </row>
    <row r="37" spans="1:7" ht="12.75">
      <c r="A37" s="55"/>
      <c r="B37" s="56"/>
      <c r="C37" s="55">
        <v>2</v>
      </c>
      <c r="D37" s="3" t="s">
        <v>11</v>
      </c>
      <c r="E37" s="9">
        <v>180</v>
      </c>
      <c r="F37" s="10"/>
      <c r="G37" s="10"/>
    </row>
    <row r="38" spans="1:7" ht="12.75">
      <c r="A38" s="55"/>
      <c r="B38" s="56"/>
      <c r="C38" s="55"/>
      <c r="D38" s="3" t="s">
        <v>13</v>
      </c>
      <c r="E38" s="9">
        <v>150</v>
      </c>
      <c r="F38" s="9"/>
      <c r="G38" s="9"/>
    </row>
    <row r="39" spans="1:7" ht="12.75">
      <c r="A39" s="55"/>
      <c r="B39" s="57" t="s">
        <v>18</v>
      </c>
      <c r="C39" s="49" t="s">
        <v>10</v>
      </c>
      <c r="D39" s="9" t="s">
        <v>14</v>
      </c>
      <c r="E39" s="9">
        <v>160</v>
      </c>
      <c r="F39" s="9"/>
      <c r="G39" s="32">
        <f>F39*E39/100</f>
        <v>0</v>
      </c>
    </row>
    <row r="40" spans="1:7" ht="38.25">
      <c r="A40" s="55"/>
      <c r="B40" s="57"/>
      <c r="C40" s="49"/>
      <c r="D40" s="12" t="s">
        <v>19</v>
      </c>
      <c r="E40" s="9">
        <v>140</v>
      </c>
      <c r="F40" s="9"/>
      <c r="G40" s="32">
        <f>E40*F40/100</f>
        <v>0</v>
      </c>
    </row>
    <row r="41" spans="1:7" ht="25.5">
      <c r="A41" s="55"/>
      <c r="B41" s="57"/>
      <c r="C41" s="49"/>
      <c r="D41" s="12" t="s">
        <v>20</v>
      </c>
      <c r="E41" s="9">
        <v>110</v>
      </c>
      <c r="F41" s="9">
        <v>1</v>
      </c>
      <c r="G41" s="32">
        <f>F41*E41/100</f>
        <v>1.1</v>
      </c>
    </row>
    <row r="42" spans="1:7" ht="12.75">
      <c r="A42" s="48" t="s">
        <v>16</v>
      </c>
      <c r="B42" s="8" t="s">
        <v>21</v>
      </c>
      <c r="C42" s="5" t="s">
        <v>10</v>
      </c>
      <c r="D42" s="5" t="s">
        <v>10</v>
      </c>
      <c r="E42" s="9">
        <v>470</v>
      </c>
      <c r="F42" s="9">
        <v>0</v>
      </c>
      <c r="G42" s="9"/>
    </row>
    <row r="43" spans="1:7" ht="12.75">
      <c r="A43" s="59"/>
      <c r="B43" s="13" t="s">
        <v>22</v>
      </c>
      <c r="C43" s="14" t="s">
        <v>10</v>
      </c>
      <c r="D43" s="14" t="s">
        <v>10</v>
      </c>
      <c r="E43" s="2">
        <v>350</v>
      </c>
      <c r="F43" s="2"/>
      <c r="G43" s="33">
        <f>E43*F43/100</f>
        <v>0</v>
      </c>
    </row>
    <row r="44" spans="1:7" ht="12.75">
      <c r="A44" s="27" t="s">
        <v>23</v>
      </c>
      <c r="B44" s="28"/>
      <c r="C44" s="28"/>
      <c r="D44" s="29"/>
      <c r="E44" s="29"/>
      <c r="F44" s="29">
        <f>SUM(F39:F43)</f>
        <v>1</v>
      </c>
      <c r="G44" s="32">
        <f>G43+G41+G40+G39</f>
        <v>1.1</v>
      </c>
    </row>
    <row r="45" spans="1:7" ht="12.75">
      <c r="A45" s="15"/>
      <c r="B45" s="16"/>
      <c r="C45" s="17"/>
      <c r="D45" s="17"/>
      <c r="E45" s="18"/>
      <c r="F45" s="18"/>
      <c r="G45" s="18"/>
    </row>
    <row r="46" spans="1:7" ht="12.75">
      <c r="A46" s="15"/>
      <c r="B46" s="16"/>
      <c r="C46" s="17"/>
      <c r="D46" s="17"/>
      <c r="E46" s="18"/>
      <c r="F46" s="18"/>
      <c r="G46" s="18"/>
    </row>
    <row r="47" spans="1:7" ht="12.75">
      <c r="A47" s="15"/>
      <c r="B47" s="16"/>
      <c r="C47" s="17"/>
      <c r="D47" s="17"/>
      <c r="E47" s="18"/>
      <c r="F47" s="18"/>
      <c r="G47" s="18"/>
    </row>
    <row r="48" spans="1:7" ht="12.75">
      <c r="A48" s="15"/>
      <c r="B48" s="16"/>
      <c r="C48" s="17"/>
      <c r="D48" s="17"/>
      <c r="E48" s="18"/>
      <c r="F48" s="18"/>
      <c r="G48" s="18"/>
    </row>
    <row r="49" spans="1:7" ht="12.75">
      <c r="A49" s="15"/>
      <c r="B49" s="16"/>
      <c r="C49" s="17"/>
      <c r="D49" s="17"/>
      <c r="E49" s="18"/>
      <c r="F49" s="18"/>
      <c r="G49" s="18"/>
    </row>
    <row r="50" spans="1:7" ht="12.75">
      <c r="A50" s="15"/>
      <c r="B50" s="16"/>
      <c r="C50" s="17"/>
      <c r="D50" s="17"/>
      <c r="E50" s="18"/>
      <c r="F50" s="18"/>
      <c r="G50" s="18"/>
    </row>
    <row r="51" spans="1:7" ht="12.75">
      <c r="A51" s="5">
        <v>1</v>
      </c>
      <c r="B51" s="5">
        <f>+A51+1</f>
        <v>2</v>
      </c>
      <c r="C51" s="5">
        <f>+B51+1</f>
        <v>3</v>
      </c>
      <c r="D51" s="5">
        <f>+C51+1</f>
        <v>4</v>
      </c>
      <c r="E51" s="5">
        <f>+D51+1</f>
        <v>5</v>
      </c>
      <c r="F51" s="5">
        <f>+E51+1</f>
        <v>6</v>
      </c>
      <c r="G51" s="5">
        <v>7</v>
      </c>
    </row>
    <row r="52" spans="1:7" ht="12.75">
      <c r="A52" s="55" t="s">
        <v>9</v>
      </c>
      <c r="B52" s="60" t="s">
        <v>24</v>
      </c>
      <c r="C52" s="55" t="s">
        <v>10</v>
      </c>
      <c r="D52" s="9" t="s">
        <v>14</v>
      </c>
      <c r="E52" s="9">
        <v>260</v>
      </c>
      <c r="F52" s="9">
        <v>1.81</v>
      </c>
      <c r="G52" s="32">
        <f>F52*E52/100</f>
        <v>4.706</v>
      </c>
    </row>
    <row r="53" spans="1:7" ht="38.25">
      <c r="A53" s="55"/>
      <c r="B53" s="60"/>
      <c r="C53" s="55"/>
      <c r="D53" s="12" t="s">
        <v>19</v>
      </c>
      <c r="E53" s="9">
        <v>220</v>
      </c>
      <c r="F53" s="9">
        <v>323.39</v>
      </c>
      <c r="G53" s="32">
        <f>F53*E53/100</f>
        <v>711.4580000000001</v>
      </c>
    </row>
    <row r="54" spans="1:7" ht="25.5">
      <c r="A54" s="55"/>
      <c r="B54" s="60"/>
      <c r="C54" s="55"/>
      <c r="D54" s="12" t="s">
        <v>20</v>
      </c>
      <c r="E54" s="9">
        <v>150</v>
      </c>
      <c r="F54" s="9">
        <v>332.44</v>
      </c>
      <c r="G54" s="32">
        <f>F54*E54/100</f>
        <v>498.66</v>
      </c>
    </row>
    <row r="55" spans="1:7" ht="12.75">
      <c r="A55" s="3" t="s">
        <v>16</v>
      </c>
      <c r="B55" s="11" t="s">
        <v>25</v>
      </c>
      <c r="C55" s="5" t="s">
        <v>10</v>
      </c>
      <c r="D55" s="5" t="s">
        <v>10</v>
      </c>
      <c r="E55" s="9">
        <v>270</v>
      </c>
      <c r="F55" s="9">
        <v>526.35</v>
      </c>
      <c r="G55" s="9">
        <f>F55*E55/100</f>
        <v>1421.145</v>
      </c>
    </row>
    <row r="56" spans="1:7" ht="12.75">
      <c r="A56" s="27" t="s">
        <v>67</v>
      </c>
      <c r="B56" s="28"/>
      <c r="C56" s="28"/>
      <c r="D56" s="29"/>
      <c r="E56" s="29"/>
      <c r="F56" s="29">
        <f>+F54+F53+F52+F55</f>
        <v>1183.9899999999998</v>
      </c>
      <c r="G56" s="32">
        <f>+G55+G54+G53+G52</f>
        <v>2635.969</v>
      </c>
    </row>
    <row r="57" spans="1:7" ht="12.75">
      <c r="A57" s="19"/>
      <c r="B57" s="20"/>
      <c r="C57" s="19"/>
      <c r="D57" s="18"/>
      <c r="E57" s="18"/>
      <c r="F57" s="18"/>
      <c r="G57" s="18"/>
    </row>
    <row r="59" spans="1:7" ht="12.75">
      <c r="A59" s="58" t="s">
        <v>63</v>
      </c>
      <c r="B59" s="58"/>
      <c r="C59" s="58"/>
      <c r="D59" s="58"/>
      <c r="E59" s="58"/>
      <c r="F59" s="58"/>
      <c r="G59" s="58"/>
    </row>
    <row r="60" spans="1:7" ht="12.75">
      <c r="A60" s="40" t="s">
        <v>65</v>
      </c>
      <c r="B60" s="40"/>
      <c r="C60" s="40"/>
      <c r="D60" s="40"/>
      <c r="E60" s="40"/>
      <c r="F60" s="40"/>
      <c r="G60" s="40"/>
    </row>
    <row r="61" spans="1:7" ht="63.75">
      <c r="A61" s="46" t="s">
        <v>26</v>
      </c>
      <c r="B61" s="46" t="s">
        <v>27</v>
      </c>
      <c r="C61" s="46" t="s">
        <v>28</v>
      </c>
      <c r="D61" s="46" t="s">
        <v>0</v>
      </c>
      <c r="E61" s="3" t="s">
        <v>29</v>
      </c>
      <c r="F61" s="3" t="s">
        <v>30</v>
      </c>
      <c r="G61" s="3" t="s">
        <v>5</v>
      </c>
    </row>
    <row r="62" spans="1:7" ht="12.75">
      <c r="A62" s="47"/>
      <c r="B62" s="47"/>
      <c r="C62" s="47"/>
      <c r="D62" s="47"/>
      <c r="E62" s="3" t="s">
        <v>31</v>
      </c>
      <c r="F62" s="3" t="s">
        <v>32</v>
      </c>
      <c r="G62" s="3" t="s">
        <v>8</v>
      </c>
    </row>
    <row r="63" spans="1:7" ht="12.75">
      <c r="A63" s="5">
        <v>1</v>
      </c>
      <c r="B63" s="5">
        <f>+A63+1</f>
        <v>2</v>
      </c>
      <c r="C63" s="5">
        <f>+B63+1</f>
        <v>3</v>
      </c>
      <c r="D63" s="5">
        <f>+C63+1</f>
        <v>4</v>
      </c>
      <c r="E63" s="5">
        <f>+D63+1</f>
        <v>5</v>
      </c>
      <c r="F63" s="5">
        <f>+E63+1</f>
        <v>6</v>
      </c>
      <c r="G63" s="5" t="s">
        <v>33</v>
      </c>
    </row>
    <row r="64" spans="1:7" ht="12.75">
      <c r="A64" s="59">
        <v>1</v>
      </c>
      <c r="B64" s="46" t="s">
        <v>34</v>
      </c>
      <c r="C64" s="46" t="s">
        <v>35</v>
      </c>
      <c r="D64" s="2">
        <v>1150</v>
      </c>
      <c r="E64" s="6">
        <v>1000</v>
      </c>
      <c r="F64" s="3"/>
      <c r="G64" s="3"/>
    </row>
    <row r="65" spans="1:7" ht="12.75">
      <c r="A65" s="61"/>
      <c r="B65" s="63"/>
      <c r="C65" s="63"/>
      <c r="D65" s="2">
        <v>750</v>
      </c>
      <c r="E65" s="6">
        <v>600</v>
      </c>
      <c r="F65" s="3"/>
      <c r="G65" s="3"/>
    </row>
    <row r="66" spans="1:7" ht="12.75">
      <c r="A66" s="61"/>
      <c r="B66" s="63"/>
      <c r="C66" s="63"/>
      <c r="D66" s="3" t="s">
        <v>36</v>
      </c>
      <c r="E66" s="6">
        <v>500</v>
      </c>
      <c r="F66" s="3"/>
      <c r="G66" s="3"/>
    </row>
    <row r="67" spans="1:7" ht="12.75">
      <c r="A67" s="61"/>
      <c r="B67" s="63"/>
      <c r="C67" s="63"/>
      <c r="D67" s="3">
        <v>330</v>
      </c>
      <c r="E67" s="6">
        <v>250</v>
      </c>
      <c r="F67" s="3"/>
      <c r="G67" s="3"/>
    </row>
    <row r="68" spans="1:7" ht="12.75">
      <c r="A68" s="61"/>
      <c r="B68" s="63"/>
      <c r="C68" s="63"/>
      <c r="D68" s="3">
        <v>220</v>
      </c>
      <c r="E68" s="6">
        <v>210</v>
      </c>
      <c r="F68" s="3"/>
      <c r="G68" s="3"/>
    </row>
    <row r="69" spans="1:7" ht="12.75">
      <c r="A69" s="61"/>
      <c r="B69" s="63"/>
      <c r="C69" s="63"/>
      <c r="D69" s="3" t="s">
        <v>37</v>
      </c>
      <c r="E69" s="6">
        <v>105</v>
      </c>
      <c r="F69" s="3"/>
      <c r="G69" s="3">
        <f>F69*E69</f>
        <v>0</v>
      </c>
    </row>
    <row r="70" spans="1:7" ht="12.75">
      <c r="A70" s="62"/>
      <c r="B70" s="47"/>
      <c r="C70" s="47"/>
      <c r="D70" s="3">
        <v>35</v>
      </c>
      <c r="E70" s="6">
        <v>75</v>
      </c>
      <c r="F70" s="3"/>
      <c r="G70" s="3"/>
    </row>
    <row r="71" spans="1:7" ht="12.75">
      <c r="A71" s="59">
        <v>2</v>
      </c>
      <c r="B71" s="46" t="s">
        <v>38</v>
      </c>
      <c r="C71" s="46" t="s">
        <v>39</v>
      </c>
      <c r="D71" s="2">
        <v>1150</v>
      </c>
      <c r="E71" s="6">
        <v>60</v>
      </c>
      <c r="F71" s="3"/>
      <c r="G71" s="3"/>
    </row>
    <row r="72" spans="1:7" ht="12.75">
      <c r="A72" s="61"/>
      <c r="B72" s="63"/>
      <c r="C72" s="63"/>
      <c r="D72" s="2">
        <v>750</v>
      </c>
      <c r="E72" s="6">
        <v>43</v>
      </c>
      <c r="F72" s="3"/>
      <c r="G72" s="3"/>
    </row>
    <row r="73" spans="1:7" ht="12.75">
      <c r="A73" s="61"/>
      <c r="B73" s="63"/>
      <c r="C73" s="63"/>
      <c r="D73" s="3" t="s">
        <v>36</v>
      </c>
      <c r="E73" s="6">
        <v>28</v>
      </c>
      <c r="F73" s="3"/>
      <c r="G73" s="3"/>
    </row>
    <row r="74" spans="1:7" ht="12.75">
      <c r="A74" s="61"/>
      <c r="B74" s="63"/>
      <c r="C74" s="63"/>
      <c r="D74" s="3">
        <v>330</v>
      </c>
      <c r="E74" s="6">
        <v>18</v>
      </c>
      <c r="F74" s="3"/>
      <c r="G74" s="3"/>
    </row>
    <row r="75" spans="1:7" ht="12.75">
      <c r="A75" s="61"/>
      <c r="B75" s="63"/>
      <c r="C75" s="63"/>
      <c r="D75" s="3">
        <v>220</v>
      </c>
      <c r="E75" s="6">
        <v>14</v>
      </c>
      <c r="F75" s="3"/>
      <c r="G75" s="3"/>
    </row>
    <row r="76" spans="1:7" ht="12.75">
      <c r="A76" s="61"/>
      <c r="B76" s="63"/>
      <c r="C76" s="63"/>
      <c r="D76" s="3" t="s">
        <v>37</v>
      </c>
      <c r="E76" s="6">
        <v>7.8</v>
      </c>
      <c r="F76" s="3"/>
      <c r="G76" s="3"/>
    </row>
    <row r="77" spans="1:7" ht="12.75">
      <c r="A77" s="61"/>
      <c r="B77" s="63"/>
      <c r="C77" s="63"/>
      <c r="D77" s="3">
        <v>35</v>
      </c>
      <c r="E77" s="6">
        <v>2.1</v>
      </c>
      <c r="F77" s="3"/>
      <c r="G77" s="3"/>
    </row>
    <row r="78" spans="1:7" ht="12.75">
      <c r="A78" s="62"/>
      <c r="B78" s="63"/>
      <c r="C78" s="47"/>
      <c r="D78" s="21" t="s">
        <v>40</v>
      </c>
      <c r="E78" s="22">
        <v>1</v>
      </c>
      <c r="F78" s="3"/>
      <c r="G78" s="3"/>
    </row>
    <row r="79" spans="1:7" ht="12.75">
      <c r="A79" s="59">
        <v>3</v>
      </c>
      <c r="B79" s="46" t="s">
        <v>41</v>
      </c>
      <c r="C79" s="46" t="s">
        <v>42</v>
      </c>
      <c r="D79" s="2">
        <v>1150</v>
      </c>
      <c r="E79" s="3">
        <v>180</v>
      </c>
      <c r="F79" s="3"/>
      <c r="G79" s="3"/>
    </row>
    <row r="80" spans="1:7" ht="12.75">
      <c r="A80" s="61"/>
      <c r="B80" s="63"/>
      <c r="C80" s="63"/>
      <c r="D80" s="2">
        <v>750</v>
      </c>
      <c r="E80" s="3">
        <v>130</v>
      </c>
      <c r="F80" s="3"/>
      <c r="G80" s="3"/>
    </row>
    <row r="81" spans="1:7" ht="12.75">
      <c r="A81" s="61"/>
      <c r="B81" s="63"/>
      <c r="C81" s="63"/>
      <c r="D81" s="3" t="s">
        <v>36</v>
      </c>
      <c r="E81" s="6">
        <v>88</v>
      </c>
      <c r="F81" s="3"/>
      <c r="G81" s="3"/>
    </row>
    <row r="82" spans="1:7" ht="12.75">
      <c r="A82" s="61"/>
      <c r="B82" s="63"/>
      <c r="C82" s="63"/>
      <c r="D82" s="3">
        <v>330</v>
      </c>
      <c r="E82" s="6">
        <v>66</v>
      </c>
      <c r="F82" s="3"/>
      <c r="G82" s="3"/>
    </row>
    <row r="83" spans="1:7" ht="12.75">
      <c r="A83" s="61"/>
      <c r="B83" s="63"/>
      <c r="C83" s="63"/>
      <c r="D83" s="3">
        <v>220</v>
      </c>
      <c r="E83" s="6">
        <v>43</v>
      </c>
      <c r="F83" s="3"/>
      <c r="G83" s="3"/>
    </row>
    <row r="84" spans="1:7" ht="12.75">
      <c r="A84" s="61"/>
      <c r="B84" s="63"/>
      <c r="C84" s="63"/>
      <c r="D84" s="3" t="s">
        <v>37</v>
      </c>
      <c r="E84" s="6">
        <v>26</v>
      </c>
      <c r="F84" s="3"/>
      <c r="G84" s="3"/>
    </row>
    <row r="85" spans="1:7" ht="12.75">
      <c r="A85" s="61"/>
      <c r="B85" s="63"/>
      <c r="C85" s="63"/>
      <c r="D85" s="3">
        <v>35</v>
      </c>
      <c r="E85" s="6">
        <v>11</v>
      </c>
      <c r="F85" s="3"/>
      <c r="G85" s="3"/>
    </row>
    <row r="86" spans="1:7" ht="12.75">
      <c r="A86" s="62"/>
      <c r="B86" s="63"/>
      <c r="C86" s="47"/>
      <c r="D86" s="21" t="s">
        <v>40</v>
      </c>
      <c r="E86" s="6">
        <v>5.5</v>
      </c>
      <c r="F86" s="3">
        <v>4</v>
      </c>
      <c r="G86" s="3">
        <f>F86*E86</f>
        <v>22</v>
      </c>
    </row>
    <row r="87" spans="1:7" ht="12.75">
      <c r="A87" s="59">
        <v>4</v>
      </c>
      <c r="B87" s="46" t="s">
        <v>43</v>
      </c>
      <c r="C87" s="46" t="s">
        <v>44</v>
      </c>
      <c r="D87" s="3">
        <v>220</v>
      </c>
      <c r="E87" s="3">
        <v>23</v>
      </c>
      <c r="F87" s="3"/>
      <c r="G87" s="3"/>
    </row>
    <row r="88" spans="1:7" ht="12.75">
      <c r="A88" s="61"/>
      <c r="B88" s="63"/>
      <c r="C88" s="63"/>
      <c r="D88" s="3" t="s">
        <v>37</v>
      </c>
      <c r="E88" s="3">
        <v>14</v>
      </c>
      <c r="F88" s="3"/>
      <c r="G88" s="3"/>
    </row>
    <row r="89" spans="1:7" ht="12.75">
      <c r="A89" s="61"/>
      <c r="B89" s="63"/>
      <c r="C89" s="63"/>
      <c r="D89" s="3">
        <v>35</v>
      </c>
      <c r="E89" s="3">
        <v>6.4</v>
      </c>
      <c r="F89" s="3"/>
      <c r="G89" s="3"/>
    </row>
    <row r="90" spans="1:7" ht="12.75">
      <c r="A90" s="62"/>
      <c r="B90" s="47"/>
      <c r="C90" s="47"/>
      <c r="D90" s="21" t="s">
        <v>40</v>
      </c>
      <c r="E90" s="3">
        <v>3.1</v>
      </c>
      <c r="F90" s="3">
        <v>0</v>
      </c>
      <c r="G90" s="3">
        <f>F90*E90</f>
        <v>0</v>
      </c>
    </row>
    <row r="91" spans="1:7" ht="12.75">
      <c r="A91" s="59">
        <v>5</v>
      </c>
      <c r="B91" s="46" t="s">
        <v>45</v>
      </c>
      <c r="C91" s="46" t="s">
        <v>39</v>
      </c>
      <c r="D91" s="3" t="s">
        <v>36</v>
      </c>
      <c r="E91" s="6">
        <v>35</v>
      </c>
      <c r="F91" s="3"/>
      <c r="G91" s="3"/>
    </row>
    <row r="92" spans="1:7" ht="12.75">
      <c r="A92" s="61"/>
      <c r="B92" s="63"/>
      <c r="C92" s="63"/>
      <c r="D92" s="3">
        <v>330</v>
      </c>
      <c r="E92" s="3">
        <v>24</v>
      </c>
      <c r="F92" s="3"/>
      <c r="G92" s="3"/>
    </row>
    <row r="93" spans="1:7" ht="12.75">
      <c r="A93" s="61"/>
      <c r="B93" s="63"/>
      <c r="C93" s="63"/>
      <c r="D93" s="3">
        <v>220</v>
      </c>
      <c r="E93" s="3">
        <v>19</v>
      </c>
      <c r="F93" s="3"/>
      <c r="G93" s="3"/>
    </row>
    <row r="94" spans="1:7" ht="12.75">
      <c r="A94" s="61"/>
      <c r="B94" s="63"/>
      <c r="C94" s="63"/>
      <c r="D94" s="3" t="s">
        <v>37</v>
      </c>
      <c r="E94" s="3">
        <v>9.5</v>
      </c>
      <c r="F94" s="3"/>
      <c r="G94" s="3"/>
    </row>
    <row r="95" spans="1:7" ht="12.75">
      <c r="A95" s="61"/>
      <c r="B95" s="47"/>
      <c r="C95" s="47"/>
      <c r="D95" s="3">
        <v>35</v>
      </c>
      <c r="E95" s="3">
        <v>4.7</v>
      </c>
      <c r="F95" s="3"/>
      <c r="G95" s="3"/>
    </row>
    <row r="96" spans="1:7" ht="25.5">
      <c r="A96" s="6">
        <v>6</v>
      </c>
      <c r="B96" s="3" t="s">
        <v>46</v>
      </c>
      <c r="C96" s="3" t="s">
        <v>44</v>
      </c>
      <c r="D96" s="23" t="s">
        <v>40</v>
      </c>
      <c r="E96" s="3">
        <v>2.3</v>
      </c>
      <c r="F96" s="3">
        <v>0</v>
      </c>
      <c r="G96" s="3">
        <f>F96*E96</f>
        <v>0</v>
      </c>
    </row>
    <row r="97" spans="1:7" ht="12.75">
      <c r="A97" s="6"/>
      <c r="B97" s="3"/>
      <c r="C97" s="3"/>
      <c r="D97" s="23"/>
      <c r="E97" s="3"/>
      <c r="F97" s="3"/>
      <c r="G97" s="3"/>
    </row>
    <row r="98" spans="1:7" ht="12.75">
      <c r="A98" s="6"/>
      <c r="B98" s="3"/>
      <c r="C98" s="3"/>
      <c r="D98" s="23"/>
      <c r="E98" s="3"/>
      <c r="F98" s="3"/>
      <c r="G98" s="3"/>
    </row>
    <row r="99" spans="1:7" ht="12.75">
      <c r="A99" s="15"/>
      <c r="B99" s="19"/>
      <c r="C99" s="19"/>
      <c r="D99" s="24"/>
      <c r="E99" s="19"/>
      <c r="F99" s="19"/>
      <c r="G99" s="19"/>
    </row>
    <row r="100" spans="1:7" ht="12.75">
      <c r="A100" s="15"/>
      <c r="B100" s="19"/>
      <c r="C100" s="19"/>
      <c r="D100" s="24"/>
      <c r="E100" s="19"/>
      <c r="F100" s="19"/>
      <c r="G100" s="19"/>
    </row>
    <row r="101" spans="1:7" ht="12" customHeight="1">
      <c r="A101" s="15"/>
      <c r="B101" s="19"/>
      <c r="C101" s="19"/>
      <c r="D101" s="24"/>
      <c r="E101" s="19"/>
      <c r="F101" s="19"/>
      <c r="G101" s="19"/>
    </row>
    <row r="102" spans="1:7" ht="12.75">
      <c r="A102" s="5">
        <v>1</v>
      </c>
      <c r="B102" s="5">
        <f aca="true" t="shared" si="0" ref="B102:G102">+A102+1</f>
        <v>2</v>
      </c>
      <c r="C102" s="5">
        <f t="shared" si="0"/>
        <v>3</v>
      </c>
      <c r="D102" s="5">
        <f t="shared" si="0"/>
        <v>4</v>
      </c>
      <c r="E102" s="5">
        <f t="shared" si="0"/>
        <v>5</v>
      </c>
      <c r="F102" s="5">
        <f t="shared" si="0"/>
        <v>6</v>
      </c>
      <c r="G102" s="5">
        <f t="shared" si="0"/>
        <v>7</v>
      </c>
    </row>
    <row r="103" spans="1:7" ht="38.25">
      <c r="A103" s="6">
        <v>7</v>
      </c>
      <c r="B103" s="3" t="s">
        <v>47</v>
      </c>
      <c r="C103" s="3" t="s">
        <v>44</v>
      </c>
      <c r="D103" s="23" t="s">
        <v>40</v>
      </c>
      <c r="E103" s="3">
        <v>26</v>
      </c>
      <c r="F103" s="3"/>
      <c r="G103" s="3"/>
    </row>
    <row r="104" spans="1:7" ht="25.5">
      <c r="A104" s="6">
        <v>8</v>
      </c>
      <c r="B104" s="3" t="s">
        <v>48</v>
      </c>
      <c r="C104" s="3" t="s">
        <v>44</v>
      </c>
      <c r="D104" s="23" t="s">
        <v>40</v>
      </c>
      <c r="E104" s="3">
        <v>48</v>
      </c>
      <c r="F104" s="3"/>
      <c r="G104" s="3"/>
    </row>
    <row r="105" spans="1:7" ht="12.75">
      <c r="A105" s="61">
        <v>9</v>
      </c>
      <c r="B105" s="63" t="s">
        <v>49</v>
      </c>
      <c r="C105" s="63" t="s">
        <v>50</v>
      </c>
      <c r="D105" s="4">
        <v>35</v>
      </c>
      <c r="E105" s="4">
        <v>2.4</v>
      </c>
      <c r="F105" s="4"/>
      <c r="G105" s="4"/>
    </row>
    <row r="106" spans="1:7" ht="12.75">
      <c r="A106" s="62"/>
      <c r="B106" s="47"/>
      <c r="C106" s="47"/>
      <c r="D106" s="23" t="s">
        <v>40</v>
      </c>
      <c r="E106" s="3">
        <v>2.4</v>
      </c>
      <c r="F106" s="3"/>
      <c r="G106" s="3"/>
    </row>
    <row r="107" spans="1:7" ht="25.5">
      <c r="A107" s="6">
        <v>10</v>
      </c>
      <c r="B107" s="3" t="s">
        <v>51</v>
      </c>
      <c r="C107" s="3" t="s">
        <v>52</v>
      </c>
      <c r="D107" s="23" t="s">
        <v>40</v>
      </c>
      <c r="E107" s="3">
        <v>2.5</v>
      </c>
      <c r="F107" s="3"/>
      <c r="G107" s="3"/>
    </row>
    <row r="108" spans="1:7" ht="25.5">
      <c r="A108" s="6">
        <v>11</v>
      </c>
      <c r="B108" s="3" t="s">
        <v>53</v>
      </c>
      <c r="C108" s="3" t="s">
        <v>54</v>
      </c>
      <c r="D108" s="23" t="s">
        <v>40</v>
      </c>
      <c r="E108" s="3">
        <v>2.3</v>
      </c>
      <c r="F108" s="3">
        <v>0</v>
      </c>
      <c r="G108" s="3">
        <f>F108*E108</f>
        <v>0</v>
      </c>
    </row>
    <row r="109" spans="1:7" ht="25.5">
      <c r="A109" s="6">
        <v>12</v>
      </c>
      <c r="B109" s="3" t="s">
        <v>55</v>
      </c>
      <c r="C109" s="3" t="s">
        <v>54</v>
      </c>
      <c r="D109" s="23" t="s">
        <v>40</v>
      </c>
      <c r="E109" s="3">
        <v>3</v>
      </c>
      <c r="F109" s="3">
        <v>2</v>
      </c>
      <c r="G109" s="3">
        <f>F109*E109</f>
        <v>6</v>
      </c>
    </row>
    <row r="110" spans="1:7" ht="38.25">
      <c r="A110" s="6">
        <v>13</v>
      </c>
      <c r="B110" s="3" t="s">
        <v>56</v>
      </c>
      <c r="C110" s="3" t="s">
        <v>57</v>
      </c>
      <c r="D110" s="3">
        <v>35</v>
      </c>
      <c r="E110" s="3">
        <v>3.5</v>
      </c>
      <c r="F110" s="3"/>
      <c r="G110" s="3"/>
    </row>
    <row r="111" spans="1:7" ht="12.75">
      <c r="A111" s="59" t="s">
        <v>58</v>
      </c>
      <c r="B111" s="41" t="s">
        <v>59</v>
      </c>
      <c r="C111" s="42"/>
      <c r="D111" s="3" t="s">
        <v>60</v>
      </c>
      <c r="E111" s="6" t="s">
        <v>10</v>
      </c>
      <c r="F111" s="6" t="s">
        <v>10</v>
      </c>
      <c r="G111" s="30">
        <f>G84+G69+G33</f>
        <v>0</v>
      </c>
    </row>
    <row r="112" spans="1:7" ht="12.75">
      <c r="A112" s="61"/>
      <c r="B112" s="70"/>
      <c r="C112" s="71"/>
      <c r="D112" s="3" t="s">
        <v>61</v>
      </c>
      <c r="E112" s="6" t="s">
        <v>10</v>
      </c>
      <c r="F112" s="6" t="s">
        <v>10</v>
      </c>
      <c r="G112" s="30">
        <f>+G109+G108+G96+G90+G44</f>
        <v>7.1</v>
      </c>
    </row>
    <row r="113" spans="1:7" ht="12.75">
      <c r="A113" s="62"/>
      <c r="B113" s="72"/>
      <c r="C113" s="73"/>
      <c r="D113" s="3" t="s">
        <v>62</v>
      </c>
      <c r="E113" s="6" t="s">
        <v>10</v>
      </c>
      <c r="F113" s="6" t="s">
        <v>10</v>
      </c>
      <c r="G113" s="30">
        <f>G56</f>
        <v>2635.969</v>
      </c>
    </row>
    <row r="114" spans="1:7" ht="12.75">
      <c r="A114" s="10"/>
      <c r="B114" s="67" t="s">
        <v>68</v>
      </c>
      <c r="C114" s="68"/>
      <c r="D114" s="10"/>
      <c r="E114" s="10"/>
      <c r="F114" s="34"/>
      <c r="G114" s="35">
        <f>G113+G112+G111</f>
        <v>2643.069</v>
      </c>
    </row>
    <row r="115" spans="1:7" ht="12.75" hidden="1">
      <c r="A115" s="64"/>
      <c r="B115" s="64"/>
      <c r="C115" s="64"/>
      <c r="D115" s="64"/>
      <c r="E115" s="64"/>
      <c r="F115" s="64"/>
      <c r="G115" s="64"/>
    </row>
    <row r="116" spans="1:7" ht="12.75" hidden="1">
      <c r="A116" s="65"/>
      <c r="B116" s="66"/>
      <c r="C116" s="66"/>
      <c r="D116" s="66"/>
      <c r="E116" s="66"/>
      <c r="F116" s="66"/>
      <c r="G116" s="66"/>
    </row>
    <row r="117" spans="1:7" ht="12.75" hidden="1">
      <c r="A117" s="64"/>
      <c r="B117" s="64"/>
      <c r="C117" s="64"/>
      <c r="D117" s="64"/>
      <c r="E117" s="64"/>
      <c r="F117" s="64"/>
      <c r="G117" s="64"/>
    </row>
    <row r="118" spans="1:7" ht="12.75" customHeight="1" hidden="1">
      <c r="A118" s="25"/>
      <c r="B118" s="25"/>
      <c r="C118" s="25"/>
      <c r="D118" s="25"/>
      <c r="E118" s="25"/>
      <c r="F118" s="36"/>
      <c r="G118" s="31"/>
    </row>
    <row r="119" spans="1:9" ht="12.75">
      <c r="A119" s="38"/>
      <c r="B119" s="38"/>
      <c r="C119" s="38"/>
      <c r="D119" s="38"/>
      <c r="E119" s="38"/>
      <c r="F119" s="38"/>
      <c r="G119" s="38"/>
      <c r="I119" t="s">
        <v>69</v>
      </c>
    </row>
    <row r="122" spans="1:7" ht="12.75">
      <c r="A122" s="37"/>
      <c r="B122" s="37"/>
      <c r="C122" s="37"/>
      <c r="D122" s="37"/>
      <c r="E122" s="37"/>
      <c r="F122" s="37"/>
      <c r="G122" s="37"/>
    </row>
  </sheetData>
  <sheetProtection/>
  <mergeCells count="65">
    <mergeCell ref="F3:G3"/>
    <mergeCell ref="A7:G7"/>
    <mergeCell ref="A122:G122"/>
    <mergeCell ref="A119:G119"/>
    <mergeCell ref="E5:G5"/>
    <mergeCell ref="E6:G6"/>
    <mergeCell ref="A117:G117"/>
    <mergeCell ref="A111:A113"/>
    <mergeCell ref="A60:G60"/>
    <mergeCell ref="B111:C113"/>
    <mergeCell ref="A115:G115"/>
    <mergeCell ref="A116:G116"/>
    <mergeCell ref="A91:A95"/>
    <mergeCell ref="B91:B95"/>
    <mergeCell ref="C91:C95"/>
    <mergeCell ref="A105:A106"/>
    <mergeCell ref="B105:B106"/>
    <mergeCell ref="C105:C106"/>
    <mergeCell ref="B114:C114"/>
    <mergeCell ref="A79:A86"/>
    <mergeCell ref="B79:B86"/>
    <mergeCell ref="C79:C86"/>
    <mergeCell ref="A87:A90"/>
    <mergeCell ref="B87:B90"/>
    <mergeCell ref="C87:C90"/>
    <mergeCell ref="A64:A70"/>
    <mergeCell ref="B64:B70"/>
    <mergeCell ref="C64:C70"/>
    <mergeCell ref="A71:A78"/>
    <mergeCell ref="B71:B78"/>
    <mergeCell ref="C71:C78"/>
    <mergeCell ref="A61:A62"/>
    <mergeCell ref="B61:B62"/>
    <mergeCell ref="C61:C62"/>
    <mergeCell ref="D61:D62"/>
    <mergeCell ref="A59:G59"/>
    <mergeCell ref="A42:A43"/>
    <mergeCell ref="A52:A54"/>
    <mergeCell ref="B52:B54"/>
    <mergeCell ref="C52:C54"/>
    <mergeCell ref="A34:A41"/>
    <mergeCell ref="B34:B38"/>
    <mergeCell ref="C34:C36"/>
    <mergeCell ref="C37:C38"/>
    <mergeCell ref="B39:B41"/>
    <mergeCell ref="C39:C41"/>
    <mergeCell ref="A33:F33"/>
    <mergeCell ref="A13:A30"/>
    <mergeCell ref="B15:B16"/>
    <mergeCell ref="C15:C16"/>
    <mergeCell ref="B17:B20"/>
    <mergeCell ref="C17:C18"/>
    <mergeCell ref="B26:B30"/>
    <mergeCell ref="C26:C28"/>
    <mergeCell ref="C29:C30"/>
    <mergeCell ref="A31:A32"/>
    <mergeCell ref="C24:C25"/>
    <mergeCell ref="C19:C20"/>
    <mergeCell ref="B21:B25"/>
    <mergeCell ref="C21:C23"/>
    <mergeCell ref="A8:G8"/>
    <mergeCell ref="A10:A11"/>
    <mergeCell ref="B10:B11"/>
    <mergeCell ref="C10:C11"/>
    <mergeCell ref="D10:D11"/>
  </mergeCells>
  <printOptions/>
  <pageMargins left="0.7874015748031497" right="0" top="0.472440944881889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машбюро</dc:creator>
  <cp:keywords/>
  <dc:description/>
  <cp:lastModifiedBy>Admin</cp:lastModifiedBy>
  <cp:lastPrinted>2013-07-08T08:50:19Z</cp:lastPrinted>
  <dcterms:created xsi:type="dcterms:W3CDTF">2004-06-08T06:47:21Z</dcterms:created>
  <dcterms:modified xsi:type="dcterms:W3CDTF">2015-02-09T11:40:26Z</dcterms:modified>
  <cp:category/>
  <cp:version/>
  <cp:contentType/>
  <cp:contentStatus/>
</cp:coreProperties>
</file>